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3600" yWindow="460" windowWidth="21860" windowHeight="15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12" i="1"/>
  <c r="C15" i="1"/>
  <c r="C16" i="1"/>
  <c r="D15" i="1"/>
  <c r="D16" i="1"/>
  <c r="E15" i="1"/>
  <c r="E16" i="1"/>
  <c r="F15" i="1"/>
  <c r="F16" i="1"/>
  <c r="G15" i="1"/>
  <c r="G16" i="1"/>
  <c r="H15" i="1"/>
  <c r="H16" i="1"/>
  <c r="I16" i="1"/>
  <c r="C5" i="1"/>
  <c r="C6" i="1"/>
  <c r="D5" i="1"/>
  <c r="D6" i="1"/>
  <c r="E5" i="1"/>
  <c r="E6" i="1"/>
  <c r="F5" i="1"/>
  <c r="F6" i="1"/>
  <c r="G5" i="1"/>
  <c r="G6" i="1"/>
  <c r="H5" i="1"/>
  <c r="H6" i="1"/>
  <c r="I6" i="1"/>
</calcChain>
</file>

<file path=xl/sharedStrings.xml><?xml version="1.0" encoding="utf-8"?>
<sst xmlns="http://schemas.openxmlformats.org/spreadsheetml/2006/main" count="21" uniqueCount="16">
  <si>
    <t>Standard AZ VLT Calculation</t>
  </si>
  <si>
    <t>Input Base Price for Vehicle</t>
  </si>
  <si>
    <t>Base Price</t>
  </si>
  <si>
    <t>in USD</t>
  </si>
  <si>
    <t>Year</t>
  </si>
  <si>
    <t>ADOT Assessed</t>
  </si>
  <si>
    <t>Assessed Value is 60% Base when new, then Depreciate 16.25% per year their after</t>
  </si>
  <si>
    <t>Total VLT</t>
  </si>
  <si>
    <t>VLT is 2.8% of assessed first year, then 2.89% every year their after</t>
  </si>
  <si>
    <t>Rate</t>
  </si>
  <si>
    <t>New</t>
  </si>
  <si>
    <t>Used</t>
  </si>
  <si>
    <t>AFV AZ VLT Calculation</t>
  </si>
  <si>
    <t>Assessed Value is 1% Base when new, then Depreciate 15% per year their after</t>
  </si>
  <si>
    <t>VLT is 4% of assessed every year</t>
  </si>
  <si>
    <t>Flat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</si>
</sst>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6" x14ac:knownFonts="1"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3" borderId="1" applyNumberFormat="0" applyAlignment="0" applyProtection="0"/>
    <xf numFmtId="0" fontId="1" fillId="4" borderId="0" applyNumberFormat="0" applyBorder="0" applyAlignment="0" applyProtection="0"/>
  </cellStyleXfs>
  <cellXfs count="16">
    <xf numFmtId="0" fontId="0" fillId="0" borderId="0" xfId="0"/>
    <xf numFmtId="0" fontId="1" fillId="4" borderId="0" xfId="3" applyNumberFormat="1" applyBorder="1" applyAlignment="1" applyProtection="1"/>
    <xf numFmtId="0" fontId="1" fillId="4" borderId="0" xfId="3" applyNumberFormat="1" applyBorder="1" applyAlignment="1" applyProtection="1">
      <alignment horizontal="center"/>
    </xf>
    <xf numFmtId="164" fontId="1" fillId="4" borderId="0" xfId="3" applyNumberFormat="1" applyBorder="1" applyAlignment="1" applyProtection="1"/>
    <xf numFmtId="0" fontId="0" fillId="0" borderId="0" xfId="0" applyFont="1" applyAlignment="1">
      <alignment horizontal="center"/>
    </xf>
    <xf numFmtId="10" fontId="1" fillId="4" borderId="0" xfId="3" applyNumberFormat="1" applyBorder="1" applyAlignment="1" applyProtection="1"/>
    <xf numFmtId="0" fontId="3" fillId="2" borderId="0" xfId="1" applyNumberFormat="1" applyBorder="1" applyAlignment="1" applyProtection="1"/>
    <xf numFmtId="0" fontId="3" fillId="2" borderId="0" xfId="1" applyNumberFormat="1" applyFont="1" applyBorder="1" applyAlignment="1" applyProtection="1">
      <alignment horizontal="center"/>
    </xf>
    <xf numFmtId="164" fontId="3" fillId="2" borderId="0" xfId="1" applyNumberFormat="1" applyBorder="1" applyAlignment="1" applyProtection="1"/>
    <xf numFmtId="10" fontId="3" fillId="2" borderId="0" xfId="1" applyNumberFormat="1" applyBorder="1" applyAlignment="1" applyProtection="1"/>
    <xf numFmtId="164" fontId="4" fillId="0" borderId="0" xfId="0" applyNumberFormat="1" applyFont="1"/>
    <xf numFmtId="164" fontId="0" fillId="0" borderId="0" xfId="0" applyNumberFormat="1" applyFont="1"/>
    <xf numFmtId="0" fontId="1" fillId="4" borderId="0" xfId="3" applyNumberFormat="1" applyFont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164" fontId="2" fillId="3" borderId="1" xfId="2" applyNumberFormat="1" applyBorder="1" applyAlignment="1" applyProtection="1">
      <alignment horizontal="center"/>
    </xf>
    <xf numFmtId="0" fontId="3" fillId="2" borderId="0" xfId="1" applyNumberFormat="1" applyFont="1" applyBorder="1" applyAlignment="1" applyProtection="1">
      <alignment horizontal="center"/>
    </xf>
  </cellXfs>
  <cellStyles count="4">
    <cellStyle name="Excel_BuiltIn_Good" xfId="1"/>
    <cellStyle name="Excel_BuiltIn_Input" xfId="2"/>
    <cellStyle name="Excel_BuiltIn_Neutral" xf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8"/>
  <sheetViews>
    <sheetView tabSelected="1" workbookViewId="0">
      <selection activeCell="I23" sqref="I23"/>
    </sheetView>
  </sheetViews>
  <sheetFormatPr baseColWidth="10" defaultColWidth="8.83203125" defaultRowHeight="14" x14ac:dyDescent="0"/>
  <cols>
    <col min="2" max="3" width="10.83203125" customWidth="1"/>
    <col min="4" max="4" width="11.33203125" customWidth="1"/>
    <col min="5" max="5" width="10.1640625" customWidth="1"/>
    <col min="6" max="7" width="10.5" customWidth="1"/>
    <col min="8" max="8" width="10.6640625" customWidth="1"/>
    <col min="11" max="11" width="10.1640625" customWidth="1"/>
  </cols>
  <sheetData>
    <row r="1" spans="1:17">
      <c r="A1" s="1"/>
      <c r="B1" s="1"/>
      <c r="C1" s="2"/>
      <c r="D1" s="12" t="s">
        <v>0</v>
      </c>
      <c r="E1" s="12"/>
      <c r="F1" s="12"/>
      <c r="G1" s="1"/>
      <c r="H1" s="1"/>
      <c r="L1" s="13" t="s">
        <v>1</v>
      </c>
      <c r="M1" s="13"/>
      <c r="N1" s="13"/>
    </row>
    <row r="2" spans="1:17">
      <c r="A2" s="12" t="s">
        <v>2</v>
      </c>
      <c r="B2" s="12"/>
      <c r="C2" s="3">
        <f>M3</f>
        <v>115525</v>
      </c>
      <c r="D2" s="1"/>
      <c r="E2" s="1"/>
      <c r="F2" s="1"/>
      <c r="G2" s="2"/>
      <c r="H2" s="1"/>
    </row>
    <row r="3" spans="1:17">
      <c r="A3" s="1"/>
      <c r="B3" s="1"/>
      <c r="C3" s="1"/>
      <c r="D3" s="1"/>
      <c r="E3" s="1"/>
      <c r="F3" s="1"/>
      <c r="G3" s="1"/>
      <c r="H3" s="1"/>
      <c r="L3" s="4" t="s">
        <v>3</v>
      </c>
      <c r="M3" s="14">
        <v>115525</v>
      </c>
      <c r="N3" s="14"/>
    </row>
    <row r="4" spans="1:17">
      <c r="A4" s="12" t="s">
        <v>4</v>
      </c>
      <c r="B4" s="12"/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</row>
    <row r="5" spans="1:17">
      <c r="A5" s="12" t="s">
        <v>5</v>
      </c>
      <c r="B5" s="12"/>
      <c r="C5" s="3">
        <f>C2*60%</f>
        <v>69315</v>
      </c>
      <c r="D5" s="3">
        <f>C5-0.1625*C5</f>
        <v>58051.3125</v>
      </c>
      <c r="E5" s="3">
        <f>D5-0.1625*D5</f>
        <v>48617.974218750001</v>
      </c>
      <c r="F5" s="3">
        <f>E5-0.1625*E5</f>
        <v>40717.553408203123</v>
      </c>
      <c r="G5" s="3">
        <f>F5-0.1625*F5</f>
        <v>34100.950979370115</v>
      </c>
      <c r="H5" s="3">
        <f>G5-0.1625*G5</f>
        <v>28559.54644522247</v>
      </c>
      <c r="J5" s="13" t="s">
        <v>6</v>
      </c>
      <c r="K5" s="13"/>
      <c r="L5" s="13"/>
      <c r="M5" s="13"/>
      <c r="N5" s="13"/>
      <c r="O5" s="13"/>
      <c r="P5" s="13"/>
      <c r="Q5" s="13"/>
    </row>
    <row r="6" spans="1:17">
      <c r="A6" s="12" t="s">
        <v>7</v>
      </c>
      <c r="B6" s="12"/>
      <c r="C6" s="3">
        <f>C5*C8</f>
        <v>1940.82</v>
      </c>
      <c r="D6" s="3">
        <f>D5*C9</f>
        <v>1677.6829312499999</v>
      </c>
      <c r="E6" s="3">
        <f>E5*C9</f>
        <v>1405.0594549218749</v>
      </c>
      <c r="F6" s="3">
        <f>F5*C9</f>
        <v>1176.7372934970701</v>
      </c>
      <c r="G6" s="3">
        <f>G5*C9</f>
        <v>985.51748330379621</v>
      </c>
      <c r="H6" s="3">
        <f>H5*C9</f>
        <v>825.37089226692933</v>
      </c>
      <c r="I6" s="11">
        <f>SUM(C6:H6)</f>
        <v>8011.1880552396706</v>
      </c>
      <c r="J6" s="13" t="s">
        <v>8</v>
      </c>
      <c r="K6" s="13"/>
      <c r="L6" s="13"/>
      <c r="M6" s="13"/>
      <c r="N6" s="13"/>
      <c r="O6" s="13"/>
      <c r="P6" s="13"/>
      <c r="Q6" s="13"/>
    </row>
    <row r="7" spans="1:17">
      <c r="A7" s="1"/>
      <c r="B7" s="1"/>
      <c r="C7" s="1"/>
      <c r="D7" s="1"/>
      <c r="E7" s="1"/>
      <c r="F7" s="1"/>
      <c r="G7" s="1"/>
      <c r="H7" s="1"/>
    </row>
    <row r="8" spans="1:17">
      <c r="A8" s="2" t="s">
        <v>9</v>
      </c>
      <c r="B8" s="2" t="s">
        <v>10</v>
      </c>
      <c r="C8" s="5">
        <v>2.8000000000000001E-2</v>
      </c>
      <c r="D8" s="1"/>
      <c r="E8" s="1"/>
      <c r="F8" s="1"/>
      <c r="G8" s="1"/>
      <c r="H8" s="1"/>
    </row>
    <row r="9" spans="1:17">
      <c r="A9" s="1"/>
      <c r="B9" s="2" t="s">
        <v>11</v>
      </c>
      <c r="C9" s="5">
        <v>2.8899999999999999E-2</v>
      </c>
      <c r="D9" s="1"/>
      <c r="E9" s="1"/>
      <c r="F9" s="1"/>
      <c r="G9" s="1"/>
      <c r="H9" s="1"/>
    </row>
    <row r="11" spans="1:17">
      <c r="A11" s="6"/>
      <c r="B11" s="6"/>
      <c r="C11" s="6"/>
      <c r="D11" s="15" t="s">
        <v>12</v>
      </c>
      <c r="E11" s="15"/>
      <c r="F11" s="15"/>
      <c r="G11" s="6"/>
      <c r="H11" s="6"/>
    </row>
    <row r="12" spans="1:17">
      <c r="A12" s="15" t="s">
        <v>2</v>
      </c>
      <c r="B12" s="15"/>
      <c r="C12" s="8">
        <f>C2</f>
        <v>115525</v>
      </c>
      <c r="D12" s="6"/>
      <c r="E12" s="6"/>
      <c r="F12" s="6"/>
      <c r="G12" s="6"/>
      <c r="H12" s="6"/>
    </row>
    <row r="13" spans="1:17">
      <c r="A13" s="6"/>
      <c r="B13" s="6"/>
      <c r="C13" s="6"/>
      <c r="D13" s="6"/>
      <c r="E13" s="6"/>
      <c r="F13" s="6"/>
      <c r="G13" s="6"/>
      <c r="H13" s="6"/>
    </row>
    <row r="14" spans="1:17">
      <c r="A14" s="15" t="s">
        <v>4</v>
      </c>
      <c r="B14" s="15"/>
      <c r="C14" s="6">
        <v>0</v>
      </c>
      <c r="D14" s="6">
        <v>1</v>
      </c>
      <c r="E14" s="6">
        <v>2</v>
      </c>
      <c r="F14" s="6">
        <v>3</v>
      </c>
      <c r="G14" s="6">
        <v>4</v>
      </c>
      <c r="H14" s="6">
        <v>5</v>
      </c>
    </row>
    <row r="15" spans="1:17">
      <c r="A15" s="15" t="s">
        <v>5</v>
      </c>
      <c r="B15" s="15"/>
      <c r="C15" s="8">
        <f>C12*1%</f>
        <v>1155.25</v>
      </c>
      <c r="D15" s="8">
        <f>C15-0.15*C15</f>
        <v>981.96249999999998</v>
      </c>
      <c r="E15" s="8">
        <f>D15-0.15*D15</f>
        <v>834.66812499999992</v>
      </c>
      <c r="F15" s="8">
        <f>E15-0.15*E15</f>
        <v>709.46790624999994</v>
      </c>
      <c r="G15" s="8">
        <f>F15-0.15*F15</f>
        <v>603.04772031249991</v>
      </c>
      <c r="H15" s="8">
        <f>G15-0.15*G15</f>
        <v>512.59056226562495</v>
      </c>
      <c r="J15" s="13" t="s">
        <v>13</v>
      </c>
      <c r="K15" s="13"/>
      <c r="L15" s="13"/>
      <c r="M15" s="13"/>
      <c r="N15" s="13"/>
      <c r="O15" s="13"/>
      <c r="P15" s="13"/>
      <c r="Q15" s="13"/>
    </row>
    <row r="16" spans="1:17">
      <c r="A16" s="15" t="s">
        <v>7</v>
      </c>
      <c r="B16" s="15"/>
      <c r="C16" s="8">
        <f>C15*C18</f>
        <v>46.21</v>
      </c>
      <c r="D16" s="8">
        <f>D15*C18</f>
        <v>39.278500000000001</v>
      </c>
      <c r="E16" s="8">
        <f>E15*C18</f>
        <v>33.386724999999998</v>
      </c>
      <c r="F16" s="8">
        <f>F15*C18</f>
        <v>28.378716249999997</v>
      </c>
      <c r="G16" s="8">
        <f>G15*C18</f>
        <v>24.121908812499996</v>
      </c>
      <c r="H16" s="8">
        <f>H15*C18</f>
        <v>20.503622490624998</v>
      </c>
      <c r="I16" s="10">
        <f>SUM(C16:H16)</f>
        <v>191.87947255312497</v>
      </c>
      <c r="J16" s="13" t="s">
        <v>14</v>
      </c>
      <c r="K16" s="13"/>
      <c r="L16" s="13"/>
      <c r="M16" s="13"/>
      <c r="N16" s="13"/>
      <c r="O16" s="13"/>
      <c r="P16" s="13"/>
      <c r="Q16" s="13"/>
    </row>
    <row r="17" spans="1:8">
      <c r="A17" s="6"/>
      <c r="B17" s="6"/>
      <c r="C17" s="6"/>
      <c r="D17" s="6"/>
      <c r="E17" s="6"/>
      <c r="F17" s="6"/>
      <c r="G17" s="6"/>
      <c r="H17" s="6"/>
    </row>
    <row r="18" spans="1:8">
      <c r="A18" s="7" t="s">
        <v>9</v>
      </c>
      <c r="B18" s="7" t="s">
        <v>15</v>
      </c>
      <c r="C18" s="9">
        <v>0.04</v>
      </c>
      <c r="D18" s="6"/>
      <c r="E18" s="6"/>
      <c r="F18" s="6"/>
      <c r="G18" s="6"/>
      <c r="H18" s="6"/>
    </row>
  </sheetData>
  <sheetProtection selectLockedCells="1" selectUnlockedCells="1"/>
  <mergeCells count="16">
    <mergeCell ref="A16:B16"/>
    <mergeCell ref="J16:Q16"/>
    <mergeCell ref="A6:B6"/>
    <mergeCell ref="J6:Q6"/>
    <mergeCell ref="D11:F11"/>
    <mergeCell ref="A12:B12"/>
    <mergeCell ref="A14:B14"/>
    <mergeCell ref="A15:B15"/>
    <mergeCell ref="J15:Q15"/>
    <mergeCell ref="D1:F1"/>
    <mergeCell ref="L1:N1"/>
    <mergeCell ref="A2:B2"/>
    <mergeCell ref="M3:N3"/>
    <mergeCell ref="A4:B4"/>
    <mergeCell ref="A5:B5"/>
    <mergeCell ref="J5:Q5"/>
  </mergeCells>
  <phoneticPr fontId="5" type="noConversion"/>
  <pageMargins left="0.7" right="0.7" top="0.75" bottom="0.75" header="0.51" footer="0.51"/>
  <pageSetup scale="69" firstPageNumber="0" orientation="landscape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Rolf G. Lohr</cp:lastModifiedBy>
  <cp:lastPrinted>2012-11-02T03:48:42Z</cp:lastPrinted>
  <dcterms:created xsi:type="dcterms:W3CDTF">2013-01-02T03:03:52Z</dcterms:created>
  <dcterms:modified xsi:type="dcterms:W3CDTF">2013-01-02T03:03:52Z</dcterms:modified>
</cp:coreProperties>
</file>